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 Vera\Desktop\Escuelas\TDR ARenas blancas\"/>
    </mc:Choice>
  </mc:AlternateContent>
  <xr:revisionPtr revIDLastSave="0" documentId="13_ncr:1_{D6C9AD6B-472E-4EA3-BA50-0E82984ED850}" xr6:coauthVersionLast="47" xr6:coauthVersionMax="47" xr10:uidLastSave="{00000000-0000-0000-0000-000000000000}"/>
  <bookViews>
    <workbookView xWindow="-120" yWindow="-120" windowWidth="20730" windowHeight="11160" xr2:uid="{CCAB0F91-EAAB-4272-A52B-89A2058A4D83}"/>
  </bookViews>
  <sheets>
    <sheet name="Anexo 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O10" i="1"/>
  <c r="O8" i="1"/>
  <c r="O7" i="1"/>
  <c r="M7" i="1"/>
  <c r="O6" i="1"/>
  <c r="M9" i="1" l="1"/>
  <c r="N9" i="1"/>
  <c r="N9" i="1" a="1"/>
</calcChain>
</file>

<file path=xl/sharedStrings.xml><?xml version="1.0" encoding="utf-8"?>
<sst xmlns="http://schemas.openxmlformats.org/spreadsheetml/2006/main" count="140" uniqueCount="78">
  <si>
    <t>Anexo 5  Especificaciones Tecnicas</t>
  </si>
  <si>
    <t>DIFERENCIALES</t>
  </si>
  <si>
    <t>DISYUNTORES</t>
  </si>
  <si>
    <t>INTERRUPTORES 9/12</t>
  </si>
  <si>
    <t>Escuela</t>
  </si>
  <si>
    <t>Escuela Publica Arenas Blancas</t>
  </si>
  <si>
    <t>CANT</t>
  </si>
  <si>
    <t>TIPO</t>
  </si>
  <si>
    <t>ESCUELA</t>
  </si>
  <si>
    <t>25A 30mA AC</t>
  </si>
  <si>
    <t>1x6A Curva B</t>
  </si>
  <si>
    <t>simples</t>
  </si>
  <si>
    <t>Identificación del edificio</t>
  </si>
  <si>
    <t>25A 300mA AC</t>
  </si>
  <si>
    <t>1x6A Curva C</t>
  </si>
  <si>
    <t>RBD</t>
  </si>
  <si>
    <t>1X10A Curva B</t>
  </si>
  <si>
    <t>Ubicación del Edificio</t>
  </si>
  <si>
    <t>1x16A Curva C</t>
  </si>
  <si>
    <t>Coordenadas</t>
  </si>
  <si>
    <t>2x32A Curva C</t>
  </si>
  <si>
    <t>REQUERIMIENTOS</t>
  </si>
  <si>
    <t>RETIRO DE LOS COMPONENTES DEL SISTEMA ELÉCTRICO EXISTENTE</t>
  </si>
  <si>
    <t>2x40A Curva D</t>
  </si>
  <si>
    <t>ENERGIZAR ESTABLECIMIENTO , SALA DE BOMBAS y LEÑERIA SEGÚN SOLUCIÓN SEÑALADAS EN LOS PLANOS.</t>
  </si>
  <si>
    <t>CONSTRUCCIÓN DEL SISTEMA DE PUESTA A TIERRA.</t>
  </si>
  <si>
    <t>DECLARACIÓN TE1.</t>
  </si>
  <si>
    <t>AUMENTO DE EMPALME Y TRÁMITE ANTE LA COMPAÑÍA ELÉCTRICA.</t>
  </si>
  <si>
    <t>Luminarias</t>
  </si>
  <si>
    <t>UNIDAD(ES)</t>
  </si>
  <si>
    <t>Enchufes</t>
  </si>
  <si>
    <t>Interruptores</t>
  </si>
  <si>
    <t>Tableros Eléctricos</t>
  </si>
  <si>
    <t>Tablero general, 800X600X300 mm, protección mínima IP65</t>
  </si>
  <si>
    <t>Tablero(s) de distribución  600x400x250  mm, protección mínima IP65(*)</t>
  </si>
  <si>
    <t>Canalizaciones</t>
  </si>
  <si>
    <t>[m]</t>
  </si>
  <si>
    <t xml:space="preserve"> EMT </t>
  </si>
  <si>
    <t>1/2</t>
  </si>
  <si>
    <t>PULGADAS</t>
  </si>
  <si>
    <t>+/-10%</t>
  </si>
  <si>
    <t>3/4</t>
  </si>
  <si>
    <t>BPC</t>
  </si>
  <si>
    <t>150 X 50</t>
  </si>
  <si>
    <t>mm</t>
  </si>
  <si>
    <t>P.V.C.</t>
  </si>
  <si>
    <t>32</t>
  </si>
  <si>
    <t>25</t>
  </si>
  <si>
    <t xml:space="preserve"> C.A.G</t>
  </si>
  <si>
    <t>1</t>
  </si>
  <si>
    <t>Alimentadores</t>
  </si>
  <si>
    <t>RZ1-K</t>
  </si>
  <si>
    <t>mm2</t>
  </si>
  <si>
    <t>Conductores</t>
  </si>
  <si>
    <t>H01Z1K</t>
  </si>
  <si>
    <t>+/- 10%</t>
  </si>
  <si>
    <t>Diferenciales y Disyuntores</t>
  </si>
  <si>
    <t>16kA</t>
  </si>
  <si>
    <t>AC</t>
  </si>
  <si>
    <t>CANALIZACIÓN SUBTERRANEA REQUERIDA (VER PLANOS)</t>
  </si>
  <si>
    <t>GL</t>
  </si>
  <si>
    <t>SE DEBE IMPLEMENTAR UN TABLERO DE FUERZA PARA ENERGIZAR BOMBA EXISTENTE, CIRCUITO DE LA BOMBA, CIRCUITO DE ILUMINACIÓN PARA ILUMINAR CASETA Y LEÑERA EXISTENTE. SE DEBE PROYECTAR UN ENCHUFE TRIPLE EN CASETA Y OTRO EN LEÑERA EXISTENTE.</t>
  </si>
  <si>
    <t xml:space="preserve"> IMPLEMENTAR SEÑALETICA  DE SEGURIDAD ESTIPULADO EN LA NORMATIVA ELÉCTRICA.</t>
  </si>
  <si>
    <t>Obras Adicionales</t>
  </si>
  <si>
    <t>6623-0</t>
  </si>
  <si>
    <t>Camino Nueva Imperial-Cholchol km 12 S/N
Nueva Imperial</t>
  </si>
  <si>
    <t>Latitud: -38,70428°
Longitud: -72,8642°</t>
  </si>
  <si>
    <t>LÁMPARAS LED T8 (3x18) 54 [W] L-01</t>
  </si>
  <si>
    <t>LÁMPARAS LED T8 2x18 36 [W] IP65 L-03</t>
  </si>
  <si>
    <t>LED E27 18 [W] L-04</t>
  </si>
  <si>
    <t>PLAFON LED SOBREPUESTO ESTANCO 18 [W] L-05</t>
  </si>
  <si>
    <t>PROYECTOR DE ÁREA 100 [W] L-06</t>
  </si>
  <si>
    <t>ILUMINACIÓN DE EMERGENCIA [W] L-07</t>
  </si>
  <si>
    <t>ENCHUFES TRIPLES 10/16 [A] [W]</t>
  </si>
  <si>
    <t>INTERRUPTORES SIMPLES</t>
  </si>
  <si>
    <t>INTERRUPTORES DOBLES</t>
  </si>
  <si>
    <t xml:space="preserve">INTERRUPTOR TRIPLES </t>
  </si>
  <si>
    <t>2x32A Curva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</si>
</sst>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59">
    <xf numFmtId="0" fontId="0" fillId="0" borderId="0" xfId="0"/>
    <xf numFmtId="0" fontId="1" fillId="2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164" fontId="3" fillId="2" borderId="17" xfId="1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4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3" fontId="5" fillId="0" borderId="44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49" fontId="5" fillId="0" borderId="44" xfId="0" applyNumberFormat="1" applyFont="1" applyBorder="1" applyAlignment="1">
      <alignment horizontal="center" vertical="center" wrapText="1"/>
    </xf>
    <xf numFmtId="49" fontId="0" fillId="0" borderId="52" xfId="0" applyNumberForma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 wrapText="1"/>
    </xf>
    <xf numFmtId="49" fontId="0" fillId="0" borderId="53" xfId="0" applyNumberFormat="1" applyBorder="1" applyAlignment="1">
      <alignment horizontal="center" vertical="center" wrapText="1"/>
    </xf>
    <xf numFmtId="3" fontId="7" fillId="0" borderId="54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0" fillId="0" borderId="34" xfId="0" applyNumberFormat="1" applyBorder="1" applyAlignment="1">
      <alignment horizontal="center" vertical="center" wrapText="1"/>
    </xf>
    <xf numFmtId="3" fontId="7" fillId="0" borderId="47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3" fontId="7" fillId="0" borderId="50" xfId="0" applyNumberFormat="1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2" xfId="0" applyBorder="1" applyAlignment="1">
      <alignment horizontal="left" vertical="top" wrapText="1"/>
    </xf>
    <xf numFmtId="0" fontId="0" fillId="0" borderId="58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60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6" fillId="6" borderId="42" xfId="0" applyFont="1" applyFill="1" applyBorder="1" applyAlignment="1">
      <alignment horizontal="center" vertical="center" wrapText="1"/>
    </xf>
    <xf numFmtId="0" fontId="6" fillId="6" borderId="43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6" fillId="6" borderId="22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</cellXfs>
  <cellStyles count="2">
    <cellStyle name="Normal" xfId="0" builtinId="0"/>
    <cellStyle name="Normal 3" xfId="1" xr:uid="{CC43E13F-2E0D-4F3F-BAD1-42F13BFD5E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bastian%20Vera\Downloads\Copia%20de%20ARENAS%20BLANCAS%20AGENCIA%20ff.xlsx" TargetMode="External"/><Relationship Id="rId1" Type="http://schemas.openxmlformats.org/officeDocument/2006/relationships/externalLinkPath" Target="/Users/Sebastian%20Vera/Downloads/Copia%20de%20ARENAS%20BLANCAS%20AGENCIA%20f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QUISITOS TÉCNICOS"/>
      <sheetName val="CUADRO DE CARGAS"/>
      <sheetName val="ANEXO A"/>
      <sheetName val="PRESUPUESTO"/>
      <sheetName val="BD"/>
    </sheetNames>
    <sheetDataSet>
      <sheetData sheetId="0"/>
      <sheetData sheetId="1">
        <row r="4">
          <cell r="L4" t="str">
            <v>2x40A Curva D</v>
          </cell>
        </row>
        <row r="5">
          <cell r="L5" t="str">
            <v>2x32A Curva D</v>
          </cell>
        </row>
        <row r="6">
          <cell r="L6" t="str">
            <v>2x32A Curva D</v>
          </cell>
        </row>
        <row r="14">
          <cell r="R14" t="str">
            <v>DIFERENCIAL</v>
          </cell>
          <cell r="S14" t="str">
            <v>DISYUNTOR</v>
          </cell>
        </row>
        <row r="15">
          <cell r="R15" t="str">
            <v>25A 30mA AC</v>
          </cell>
          <cell r="S15" t="str">
            <v>1X10A Curva B</v>
          </cell>
        </row>
        <row r="16">
          <cell r="R16" t="str">
            <v>25A 30mA AC</v>
          </cell>
          <cell r="S16" t="str">
            <v>1X10A Curva B</v>
          </cell>
        </row>
        <row r="17">
          <cell r="R17" t="str">
            <v>25A 30mA AC</v>
          </cell>
          <cell r="S17" t="str">
            <v>1x16A Curva C</v>
          </cell>
        </row>
        <row r="18">
          <cell r="R18" t="str">
            <v>25A 30mA AC</v>
          </cell>
          <cell r="S18" t="str">
            <v>1x16A Curva C</v>
          </cell>
        </row>
        <row r="19">
          <cell r="R19" t="str">
            <v>25A 30mA AC</v>
          </cell>
          <cell r="S19" t="str">
            <v>1x16A Curva C</v>
          </cell>
        </row>
        <row r="20">
          <cell r="S20" t="str">
            <v>2x32A Curva C</v>
          </cell>
        </row>
        <row r="21">
          <cell r="S21" t="str">
            <v>2x32A Curva C</v>
          </cell>
        </row>
        <row r="30">
          <cell r="R30" t="str">
            <v>25A 30mA AC</v>
          </cell>
          <cell r="S30" t="str">
            <v>1X10A Curva B</v>
          </cell>
        </row>
        <row r="31">
          <cell r="R31" t="str">
            <v>25A 30mA AC</v>
          </cell>
          <cell r="S31" t="str">
            <v>1X10A Curva B</v>
          </cell>
        </row>
        <row r="32">
          <cell r="R32" t="str">
            <v>25A 30mA AC</v>
          </cell>
          <cell r="S32" t="str">
            <v>1x16A Curva C</v>
          </cell>
        </row>
        <row r="33">
          <cell r="R33" t="str">
            <v>25A 30mA AC</v>
          </cell>
          <cell r="S33" t="str">
            <v>1x16A Curva C</v>
          </cell>
        </row>
        <row r="45">
          <cell r="R45" t="str">
            <v>25A 30mA AC</v>
          </cell>
          <cell r="S45" t="str">
            <v>1X10A Curva B</v>
          </cell>
        </row>
        <row r="46">
          <cell r="R46" t="str">
            <v>25A 30mA AC</v>
          </cell>
          <cell r="S46" t="str">
            <v>1X16A Curva B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A5AD6-0BF3-46AD-ADD4-8523E2AD4145}">
  <dimension ref="B2:R52"/>
  <sheetViews>
    <sheetView tabSelected="1" topLeftCell="A26" workbookViewId="0">
      <selection activeCell="U39" sqref="U39"/>
    </sheetView>
  </sheetViews>
  <sheetFormatPr baseColWidth="10" defaultColWidth="11.42578125" defaultRowHeight="15" x14ac:dyDescent="0.25"/>
  <cols>
    <col min="1" max="1" width="3.7109375" customWidth="1"/>
    <col min="4" max="4" width="10.42578125" customWidth="1"/>
    <col min="5" max="5" width="12.28515625" customWidth="1"/>
    <col min="8" max="8" width="16" customWidth="1"/>
    <col min="9" max="9" width="21.5703125" customWidth="1"/>
    <col min="10" max="10" width="4.85546875" customWidth="1"/>
    <col min="13" max="13" width="0" hidden="1" customWidth="1"/>
    <col min="14" max="14" width="14" hidden="1" customWidth="1"/>
    <col min="15" max="15" width="0" hidden="1" customWidth="1"/>
    <col min="16" max="16" width="13.85546875" hidden="1" customWidth="1"/>
    <col min="17" max="17" width="11.28515625" hidden="1" customWidth="1"/>
    <col min="18" max="18" width="22.28515625" hidden="1" customWidth="1"/>
  </cols>
  <sheetData>
    <row r="2" spans="2:18" ht="15.75" thickBot="1" x14ac:dyDescent="0.3"/>
    <row r="3" spans="2:18" ht="27.75" customHeight="1" x14ac:dyDescent="0.25">
      <c r="B3" s="125" t="s">
        <v>0</v>
      </c>
      <c r="C3" s="126"/>
      <c r="D3" s="126"/>
      <c r="E3" s="126"/>
      <c r="F3" s="126"/>
      <c r="G3" s="126"/>
      <c r="H3" s="126"/>
      <c r="I3" s="127"/>
      <c r="M3" s="128" t="s">
        <v>1</v>
      </c>
      <c r="N3" s="129"/>
      <c r="O3" s="130" t="s">
        <v>2</v>
      </c>
      <c r="P3" s="130"/>
      <c r="Q3" s="128" t="s">
        <v>3</v>
      </c>
      <c r="R3" s="131"/>
    </row>
    <row r="4" spans="2:18" ht="15.75" thickBot="1" x14ac:dyDescent="0.3">
      <c r="B4" s="1" t="s">
        <v>4</v>
      </c>
      <c r="C4" s="132" t="s">
        <v>5</v>
      </c>
      <c r="D4" s="132"/>
      <c r="E4" s="132"/>
      <c r="F4" s="132"/>
      <c r="G4" s="132"/>
      <c r="H4" s="132"/>
      <c r="I4" s="133"/>
      <c r="M4" s="2"/>
      <c r="N4" s="3"/>
      <c r="O4" s="4"/>
      <c r="P4" s="3"/>
      <c r="Q4" s="5"/>
      <c r="R4" s="6"/>
    </row>
    <row r="5" spans="2:18" ht="15.75" thickBot="1" x14ac:dyDescent="0.3">
      <c r="B5" s="134"/>
      <c r="C5" s="135"/>
      <c r="D5" s="135"/>
      <c r="E5" s="135"/>
      <c r="F5" s="135"/>
      <c r="G5" s="135"/>
      <c r="H5" s="135"/>
      <c r="I5" s="136"/>
      <c r="M5" s="7" t="s">
        <v>6</v>
      </c>
      <c r="N5" s="7" t="s">
        <v>7</v>
      </c>
      <c r="O5" s="7" t="s">
        <v>6</v>
      </c>
      <c r="P5" s="7" t="s">
        <v>7</v>
      </c>
      <c r="Q5" s="7" t="s">
        <v>6</v>
      </c>
      <c r="R5" s="7" t="s">
        <v>7</v>
      </c>
    </row>
    <row r="6" spans="2:18" ht="15.75" thickBot="1" x14ac:dyDescent="0.3">
      <c r="B6" s="87" t="s">
        <v>8</v>
      </c>
      <c r="C6" s="116"/>
      <c r="D6" s="116"/>
      <c r="E6" s="116"/>
      <c r="F6" s="116"/>
      <c r="G6" s="116"/>
      <c r="H6" s="116"/>
      <c r="I6" s="117"/>
      <c r="M6" s="8">
        <v>12</v>
      </c>
      <c r="N6" s="8" t="s">
        <v>9</v>
      </c>
      <c r="O6" s="8">
        <f>COUNTIF('[1]CUADRO DE CARGAS'!$S$14:$S$24, P6)+COUNTIF('[1]CUADRO DE CARGAS'!$S$30:$S$39, P6)+COUNTIF('[1]CUADRO DE CARGAS'!$S$45:$S$54, P6)+COUNTIF('[1]CUADRO DE CARGAS'!$S$60:$S$69, P6)+COUNTIF('[1]CUADRO DE CARGAS'!$L$4:$L$8, P6)</f>
        <v>0</v>
      </c>
      <c r="P6" s="8" t="s">
        <v>10</v>
      </c>
      <c r="Q6" s="8">
        <v>14</v>
      </c>
      <c r="R6" s="8" t="s">
        <v>11</v>
      </c>
    </row>
    <row r="7" spans="2:18" ht="19.5" customHeight="1" thickBot="1" x14ac:dyDescent="0.3">
      <c r="B7" s="118" t="s">
        <v>12</v>
      </c>
      <c r="C7" s="119"/>
      <c r="D7" s="120" t="s">
        <v>5</v>
      </c>
      <c r="E7" s="121"/>
      <c r="F7" s="121"/>
      <c r="G7" s="121"/>
      <c r="H7" s="121"/>
      <c r="I7" s="122"/>
      <c r="M7" s="8">
        <f>COUNTIF('[1]CUADRO DE CARGAS'!$R$14:$R$24, N7)+COUNTIF('[1]CUADRO DE CARGAS'!$R$30:$R$39, N7)+COUNTIF('[1]CUADRO DE CARGAS'!$R$45:$R$54, N7)+COUNTIF('[1]CUADRO DE CARGAS'!$R$60:$R$69, N7)</f>
        <v>0</v>
      </c>
      <c r="N7" s="8" t="s">
        <v>13</v>
      </c>
      <c r="O7" s="8">
        <f>COUNTIF('[1]CUADRO DE CARGAS'!$S$14:$S$24, P7)+COUNTIF('[1]CUADRO DE CARGAS'!$S$30:$S$39, P7)+COUNTIF('[1]CUADRO DE CARGAS'!$S$45:$S$54, P7)+COUNTIF('[1]CUADRO DE CARGAS'!$S$60:$S$69, P7)+COUNTIF('[1]CUADRO DE CARGAS'!$L$4:$L$8, P7)</f>
        <v>0</v>
      </c>
      <c r="P7" s="8" t="s">
        <v>14</v>
      </c>
      <c r="Q7" s="8"/>
      <c r="R7" s="8"/>
    </row>
    <row r="8" spans="2:18" ht="28.5" customHeight="1" thickBot="1" x14ac:dyDescent="0.3">
      <c r="B8" s="123" t="s">
        <v>15</v>
      </c>
      <c r="C8" s="124"/>
      <c r="D8" s="120" t="s">
        <v>64</v>
      </c>
      <c r="E8" s="121"/>
      <c r="F8" s="121"/>
      <c r="G8" s="121"/>
      <c r="H8" s="121"/>
      <c r="I8" s="122"/>
      <c r="M8" s="8"/>
      <c r="N8" s="8"/>
      <c r="O8" s="8">
        <f>COUNTIF('[1]CUADRO DE CARGAS'!$S$14:$S$24, P8)+COUNTIF('[1]CUADRO DE CARGAS'!$S$30:$S$39, P8)+COUNTIF('[1]CUADRO DE CARGAS'!$S$45:$S$54, P8)+COUNTIF('[1]CUADRO DE CARGAS'!$S$60:$S$69, P8)+COUNTIF('[1]CUADRO DE CARGAS'!$L$4:$L$8, P8)</f>
        <v>5</v>
      </c>
      <c r="P8" s="8" t="s">
        <v>16</v>
      </c>
      <c r="Q8" s="8"/>
      <c r="R8" s="8"/>
    </row>
    <row r="9" spans="2:18" ht="45" customHeight="1" thickBot="1" x14ac:dyDescent="0.3">
      <c r="B9" s="118" t="s">
        <v>17</v>
      </c>
      <c r="C9" s="119"/>
      <c r="D9" s="120" t="s">
        <v>65</v>
      </c>
      <c r="E9" s="121"/>
      <c r="F9" s="121"/>
      <c r="G9" s="121"/>
      <c r="H9" s="121"/>
      <c r="I9" s="122"/>
      <c r="M9" s="8" t="str">
        <f ca="1">IF(N9&lt;&gt;"",COUNTIF($U$41:$U$53,N9),"")</f>
        <v/>
      </c>
      <c r="N9" s="8" t="str">
        <f t="array" aca="1" ref="N9" ca="1">IFERROR(INDEX($U$41:$U$53,MATCH(0,COUNTIF(N9:$N$27,$U$41:$U$53),0)),"")</f>
        <v/>
      </c>
      <c r="O9" s="8">
        <v>6</v>
      </c>
      <c r="P9" s="8" t="s">
        <v>18</v>
      </c>
      <c r="Q9" s="8"/>
      <c r="R9" s="8"/>
    </row>
    <row r="10" spans="2:18" ht="40.700000000000003" customHeight="1" thickBot="1" x14ac:dyDescent="0.3">
      <c r="B10" s="108" t="s">
        <v>19</v>
      </c>
      <c r="C10" s="109"/>
      <c r="D10" s="110" t="s">
        <v>66</v>
      </c>
      <c r="E10" s="111"/>
      <c r="F10" s="111"/>
      <c r="G10" s="111"/>
      <c r="H10" s="111"/>
      <c r="I10" s="112"/>
      <c r="M10" s="8"/>
      <c r="N10" s="8"/>
      <c r="O10" s="8">
        <f>COUNTIF('[1]CUADRO DE CARGAS'!$S$14:$S$24, P10)+COUNTIF('[1]CUADRO DE CARGAS'!$S$30:$S$39, P10)+COUNTIF('[1]CUADRO DE CARGAS'!$S$45:$S$54, P10)+COUNTIF('[1]CUADRO DE CARGAS'!$S$60:$S$69, P10)+COUNTIF('[1]CUADRO DE CARGAS'!$L$4:$L$8, P10)</f>
        <v>2</v>
      </c>
      <c r="P10" s="8" t="s">
        <v>20</v>
      </c>
      <c r="Q10" s="8"/>
      <c r="R10" s="8"/>
    </row>
    <row r="11" spans="2:18" ht="25.5" customHeight="1" thickBot="1" x14ac:dyDescent="0.3">
      <c r="B11" s="108" t="s">
        <v>21</v>
      </c>
      <c r="C11" s="109"/>
      <c r="D11" s="47" t="s">
        <v>22</v>
      </c>
      <c r="E11" s="48"/>
      <c r="F11" s="48"/>
      <c r="G11" s="48"/>
      <c r="H11" s="48"/>
      <c r="I11" s="49"/>
      <c r="M11" s="8"/>
      <c r="N11" s="8"/>
      <c r="O11" s="8">
        <f>COUNTIF('[1]CUADRO DE CARGAS'!$S$14:$S$24, P11)+COUNTIF('[1]CUADRO DE CARGAS'!$S$30:$S$39, P11)+COUNTIF('[1]CUADRO DE CARGAS'!$S$45:$S$54, P11)+COUNTIF('[1]CUADRO DE CARGAS'!$S$60:$S$69, P11)+COUNTIF('[1]CUADRO DE CARGAS'!$L$4:$L$8, P11)</f>
        <v>1</v>
      </c>
      <c r="P11" s="8" t="s">
        <v>23</v>
      </c>
      <c r="Q11" s="8"/>
      <c r="R11" s="8"/>
    </row>
    <row r="12" spans="2:18" ht="27" customHeight="1" thickBot="1" x14ac:dyDescent="0.3">
      <c r="B12" s="50"/>
      <c r="C12" s="51"/>
      <c r="D12" s="47" t="s">
        <v>24</v>
      </c>
      <c r="E12" s="48"/>
      <c r="F12" s="48"/>
      <c r="G12" s="48"/>
      <c r="H12" s="48"/>
      <c r="I12" s="49"/>
    </row>
    <row r="13" spans="2:18" ht="15.75" customHeight="1" thickBot="1" x14ac:dyDescent="0.3">
      <c r="B13" s="50"/>
      <c r="C13" s="51"/>
      <c r="D13" s="47" t="s">
        <v>25</v>
      </c>
      <c r="E13" s="48"/>
      <c r="F13" s="48"/>
      <c r="G13" s="48"/>
      <c r="H13" s="48"/>
      <c r="I13" s="49"/>
    </row>
    <row r="14" spans="2:18" ht="15.75" thickBot="1" x14ac:dyDescent="0.3">
      <c r="B14" s="50"/>
      <c r="C14" s="51"/>
      <c r="D14" s="47" t="s">
        <v>26</v>
      </c>
      <c r="E14" s="48"/>
      <c r="F14" s="48"/>
      <c r="G14" s="48"/>
      <c r="H14" s="48"/>
      <c r="I14" s="49"/>
    </row>
    <row r="15" spans="2:18" ht="15.75" thickBot="1" x14ac:dyDescent="0.3">
      <c r="B15" s="50"/>
      <c r="C15" s="51"/>
      <c r="D15" s="47" t="s">
        <v>27</v>
      </c>
      <c r="E15" s="48"/>
      <c r="F15" s="48"/>
      <c r="G15" s="48"/>
      <c r="H15" s="48"/>
      <c r="I15" s="49"/>
    </row>
    <row r="16" spans="2:18" ht="15.75" thickBot="1" x14ac:dyDescent="0.3">
      <c r="B16" s="52"/>
      <c r="C16" s="53"/>
      <c r="D16" s="113"/>
      <c r="E16" s="114"/>
      <c r="F16" s="114"/>
      <c r="G16" s="114"/>
      <c r="H16" s="114"/>
      <c r="I16" s="115"/>
    </row>
    <row r="17" spans="2:11" x14ac:dyDescent="0.25">
      <c r="B17" s="50" t="s">
        <v>28</v>
      </c>
      <c r="C17" s="51"/>
      <c r="D17" s="11">
        <v>22</v>
      </c>
      <c r="E17" s="12" t="s">
        <v>29</v>
      </c>
      <c r="F17" s="101" t="s">
        <v>67</v>
      </c>
      <c r="G17" s="102"/>
      <c r="H17" s="102"/>
      <c r="I17" s="103"/>
    </row>
    <row r="18" spans="2:11" x14ac:dyDescent="0.25">
      <c r="B18" s="50"/>
      <c r="C18" s="51"/>
      <c r="D18" s="13">
        <v>19</v>
      </c>
      <c r="E18" s="14" t="s">
        <v>29</v>
      </c>
      <c r="F18" s="104" t="s">
        <v>68</v>
      </c>
      <c r="G18" s="96"/>
      <c r="H18" s="96"/>
      <c r="I18" s="97"/>
    </row>
    <row r="19" spans="2:11" ht="15.75" customHeight="1" x14ac:dyDescent="0.25">
      <c r="B19" s="50"/>
      <c r="C19" s="51"/>
      <c r="D19" s="13">
        <v>1</v>
      </c>
      <c r="E19" s="14" t="s">
        <v>29</v>
      </c>
      <c r="F19" s="104" t="s">
        <v>69</v>
      </c>
      <c r="G19" s="96"/>
      <c r="H19" s="96"/>
      <c r="I19" s="97"/>
    </row>
    <row r="20" spans="2:11" ht="15" customHeight="1" x14ac:dyDescent="0.25">
      <c r="B20" s="50"/>
      <c r="C20" s="51"/>
      <c r="D20" s="13">
        <v>1</v>
      </c>
      <c r="E20" s="14" t="s">
        <v>29</v>
      </c>
      <c r="F20" s="104" t="s">
        <v>70</v>
      </c>
      <c r="G20" s="96"/>
      <c r="H20" s="96"/>
      <c r="I20" s="97"/>
    </row>
    <row r="21" spans="2:11" ht="15" customHeight="1" x14ac:dyDescent="0.25">
      <c r="B21" s="50"/>
      <c r="C21" s="51"/>
      <c r="D21" s="13">
        <v>11</v>
      </c>
      <c r="E21" s="14" t="s">
        <v>29</v>
      </c>
      <c r="F21" s="104" t="s">
        <v>71</v>
      </c>
      <c r="G21" s="96"/>
      <c r="H21" s="96"/>
      <c r="I21" s="97"/>
    </row>
    <row r="22" spans="2:11" ht="15.75" thickBot="1" x14ac:dyDescent="0.3">
      <c r="B22" s="50"/>
      <c r="C22" s="51"/>
      <c r="D22" s="15">
        <v>6</v>
      </c>
      <c r="E22" s="16" t="s">
        <v>29</v>
      </c>
      <c r="F22" s="105" t="s">
        <v>72</v>
      </c>
      <c r="G22" s="106"/>
      <c r="H22" s="106"/>
      <c r="I22" s="107"/>
    </row>
    <row r="23" spans="2:11" ht="15.75" thickBot="1" x14ac:dyDescent="0.3">
      <c r="B23" s="87" t="s">
        <v>30</v>
      </c>
      <c r="C23" s="88"/>
      <c r="D23" s="17">
        <v>31</v>
      </c>
      <c r="E23" s="17" t="s">
        <v>29</v>
      </c>
      <c r="F23" s="89" t="s">
        <v>73</v>
      </c>
      <c r="G23" s="90"/>
      <c r="H23" s="90"/>
      <c r="I23" s="91"/>
      <c r="J23" s="18"/>
    </row>
    <row r="24" spans="2:11" x14ac:dyDescent="0.25">
      <c r="B24" s="66" t="s">
        <v>31</v>
      </c>
      <c r="C24" s="67"/>
      <c r="D24" s="19">
        <v>14</v>
      </c>
      <c r="E24" s="19" t="s">
        <v>29</v>
      </c>
      <c r="F24" s="92" t="s">
        <v>74</v>
      </c>
      <c r="G24" s="93"/>
      <c r="H24" s="93"/>
      <c r="I24" s="94"/>
    </row>
    <row r="25" spans="2:11" x14ac:dyDescent="0.25">
      <c r="B25" s="68"/>
      <c r="C25" s="69"/>
      <c r="D25" s="13">
        <v>2</v>
      </c>
      <c r="E25" s="14" t="s">
        <v>29</v>
      </c>
      <c r="F25" s="95" t="s">
        <v>75</v>
      </c>
      <c r="G25" s="96"/>
      <c r="H25" s="96"/>
      <c r="I25" s="97"/>
    </row>
    <row r="26" spans="2:11" ht="15.75" thickBot="1" x14ac:dyDescent="0.3">
      <c r="B26" s="85"/>
      <c r="C26" s="86"/>
      <c r="D26" s="20">
        <v>1</v>
      </c>
      <c r="E26" s="16" t="s">
        <v>29</v>
      </c>
      <c r="F26" s="98" t="s">
        <v>76</v>
      </c>
      <c r="G26" s="99"/>
      <c r="H26" s="99"/>
      <c r="I26" s="100"/>
    </row>
    <row r="27" spans="2:11" ht="15" customHeight="1" thickBot="1" x14ac:dyDescent="0.3">
      <c r="B27" s="73" t="s">
        <v>32</v>
      </c>
      <c r="C27" s="74"/>
      <c r="D27" s="11">
        <v>1</v>
      </c>
      <c r="E27" s="16" t="s">
        <v>29</v>
      </c>
      <c r="F27" s="77" t="s">
        <v>33</v>
      </c>
      <c r="G27" s="78"/>
      <c r="H27" s="78"/>
      <c r="I27" s="79"/>
    </row>
    <row r="28" spans="2:11" ht="25.5" customHeight="1" thickBot="1" x14ac:dyDescent="0.3">
      <c r="B28" s="75"/>
      <c r="C28" s="76"/>
      <c r="D28" s="20">
        <v>2</v>
      </c>
      <c r="E28" s="16" t="s">
        <v>29</v>
      </c>
      <c r="F28" s="80" t="s">
        <v>34</v>
      </c>
      <c r="G28" s="81"/>
      <c r="H28" s="81"/>
      <c r="I28" s="82"/>
    </row>
    <row r="29" spans="2:11" ht="15.75" customHeight="1" x14ac:dyDescent="0.25">
      <c r="B29" s="50" t="s">
        <v>35</v>
      </c>
      <c r="C29" s="51"/>
      <c r="D29" s="21">
        <v>221</v>
      </c>
      <c r="E29" s="22" t="s">
        <v>36</v>
      </c>
      <c r="F29" s="22" t="s">
        <v>37</v>
      </c>
      <c r="G29" s="23" t="s">
        <v>38</v>
      </c>
      <c r="H29" s="22" t="s">
        <v>39</v>
      </c>
      <c r="I29" s="24" t="s">
        <v>40</v>
      </c>
      <c r="K29" s="25"/>
    </row>
    <row r="30" spans="2:11" ht="15.75" customHeight="1" x14ac:dyDescent="0.25">
      <c r="B30" s="50"/>
      <c r="C30" s="51"/>
      <c r="D30" s="26">
        <v>265</v>
      </c>
      <c r="E30" s="13" t="s">
        <v>36</v>
      </c>
      <c r="F30" s="13" t="s">
        <v>37</v>
      </c>
      <c r="G30" s="27" t="s">
        <v>41</v>
      </c>
      <c r="H30" s="13" t="s">
        <v>39</v>
      </c>
      <c r="I30" s="28" t="s">
        <v>40</v>
      </c>
      <c r="K30" s="25"/>
    </row>
    <row r="31" spans="2:11" ht="15" customHeight="1" x14ac:dyDescent="0.25">
      <c r="B31" s="50"/>
      <c r="C31" s="51"/>
      <c r="D31" s="26">
        <v>33</v>
      </c>
      <c r="E31" s="13" t="s">
        <v>36</v>
      </c>
      <c r="F31" s="27" t="s">
        <v>42</v>
      </c>
      <c r="G31" s="27" t="s">
        <v>43</v>
      </c>
      <c r="H31" s="13" t="s">
        <v>44</v>
      </c>
      <c r="I31" s="28" t="s">
        <v>40</v>
      </c>
      <c r="K31" s="25"/>
    </row>
    <row r="32" spans="2:11" ht="15" customHeight="1" x14ac:dyDescent="0.25">
      <c r="B32" s="50"/>
      <c r="C32" s="51"/>
      <c r="D32" s="14">
        <v>2</v>
      </c>
      <c r="E32" s="13" t="s">
        <v>36</v>
      </c>
      <c r="F32" s="13" t="s">
        <v>45</v>
      </c>
      <c r="G32" s="27" t="s">
        <v>46</v>
      </c>
      <c r="H32" s="13" t="s">
        <v>44</v>
      </c>
      <c r="I32" s="28" t="s">
        <v>40</v>
      </c>
      <c r="K32" s="25"/>
    </row>
    <row r="33" spans="2:11" ht="15" customHeight="1" x14ac:dyDescent="0.25">
      <c r="B33" s="50"/>
      <c r="C33" s="51"/>
      <c r="D33" s="26">
        <v>4</v>
      </c>
      <c r="E33" s="13" t="s">
        <v>36</v>
      </c>
      <c r="F33" s="13" t="s">
        <v>45</v>
      </c>
      <c r="G33" s="27" t="s">
        <v>47</v>
      </c>
      <c r="H33" s="13" t="s">
        <v>44</v>
      </c>
      <c r="I33" s="28" t="s">
        <v>40</v>
      </c>
      <c r="K33" s="25"/>
    </row>
    <row r="34" spans="2:11" ht="15" customHeight="1" x14ac:dyDescent="0.25">
      <c r="B34" s="50"/>
      <c r="C34" s="51"/>
      <c r="D34" s="14">
        <v>127</v>
      </c>
      <c r="E34" s="13" t="s">
        <v>36</v>
      </c>
      <c r="F34" s="13" t="s">
        <v>48</v>
      </c>
      <c r="G34" s="27" t="s">
        <v>41</v>
      </c>
      <c r="H34" s="13" t="s">
        <v>39</v>
      </c>
      <c r="I34" s="28" t="s">
        <v>40</v>
      </c>
    </row>
    <row r="35" spans="2:11" ht="15" customHeight="1" x14ac:dyDescent="0.25">
      <c r="B35" s="50"/>
      <c r="C35" s="51"/>
      <c r="D35" s="14">
        <v>2</v>
      </c>
      <c r="E35" s="13" t="s">
        <v>36</v>
      </c>
      <c r="F35" s="13" t="s">
        <v>48</v>
      </c>
      <c r="G35" s="27" t="s">
        <v>49</v>
      </c>
      <c r="H35" s="13" t="s">
        <v>39</v>
      </c>
      <c r="I35" s="28" t="s">
        <v>40</v>
      </c>
    </row>
    <row r="36" spans="2:11" ht="15" customHeight="1" thickBot="1" x14ac:dyDescent="0.3">
      <c r="B36" s="68" t="s">
        <v>50</v>
      </c>
      <c r="C36" s="69"/>
      <c r="D36" s="29">
        <v>47</v>
      </c>
      <c r="E36" s="13" t="s">
        <v>36</v>
      </c>
      <c r="F36" s="30" t="s">
        <v>51</v>
      </c>
      <c r="G36" s="8">
        <v>6</v>
      </c>
      <c r="H36" s="31" t="s">
        <v>52</v>
      </c>
      <c r="I36" s="32" t="s">
        <v>40</v>
      </c>
    </row>
    <row r="37" spans="2:11" ht="15" customHeight="1" x14ac:dyDescent="0.25">
      <c r="B37" s="83" t="s">
        <v>53</v>
      </c>
      <c r="C37" s="84"/>
      <c r="D37" s="33">
        <v>522</v>
      </c>
      <c r="E37" s="11" t="s">
        <v>36</v>
      </c>
      <c r="F37" s="34" t="s">
        <v>54</v>
      </c>
      <c r="G37" s="35">
        <v>1.5</v>
      </c>
      <c r="H37" s="36" t="s">
        <v>52</v>
      </c>
      <c r="I37" s="37" t="s">
        <v>40</v>
      </c>
    </row>
    <row r="38" spans="2:11" ht="15" customHeight="1" thickBot="1" x14ac:dyDescent="0.3">
      <c r="B38" s="85"/>
      <c r="C38" s="86"/>
      <c r="D38" s="38">
        <v>1059</v>
      </c>
      <c r="E38" s="20" t="s">
        <v>36</v>
      </c>
      <c r="F38" s="39" t="s">
        <v>54</v>
      </c>
      <c r="G38" s="40">
        <v>2.5</v>
      </c>
      <c r="H38" s="41" t="s">
        <v>52</v>
      </c>
      <c r="I38" s="42" t="s">
        <v>55</v>
      </c>
    </row>
    <row r="39" spans="2:11" ht="15" customHeight="1" x14ac:dyDescent="0.25">
      <c r="B39" s="83" t="s">
        <v>56</v>
      </c>
      <c r="C39" s="84"/>
      <c r="D39" s="11">
        <v>5</v>
      </c>
      <c r="E39" s="140" t="s">
        <v>29</v>
      </c>
      <c r="F39" s="141" t="s">
        <v>16</v>
      </c>
      <c r="G39" s="142"/>
      <c r="H39" s="143"/>
      <c r="I39" s="144" t="s">
        <v>57</v>
      </c>
    </row>
    <row r="40" spans="2:11" ht="15" customHeight="1" x14ac:dyDescent="0.25">
      <c r="B40" s="68"/>
      <c r="C40" s="69"/>
      <c r="D40" s="13">
        <v>6</v>
      </c>
      <c r="E40" s="43" t="s">
        <v>29</v>
      </c>
      <c r="F40" s="70" t="s">
        <v>18</v>
      </c>
      <c r="G40" s="71"/>
      <c r="H40" s="72"/>
      <c r="I40" s="44" t="s">
        <v>57</v>
      </c>
    </row>
    <row r="41" spans="2:11" ht="15" customHeight="1" x14ac:dyDescent="0.25">
      <c r="B41" s="68"/>
      <c r="C41" s="69"/>
      <c r="D41" s="13">
        <v>2</v>
      </c>
      <c r="E41" s="43" t="s">
        <v>29</v>
      </c>
      <c r="F41" s="70" t="s">
        <v>77</v>
      </c>
      <c r="G41" s="71"/>
      <c r="H41" s="72"/>
      <c r="I41" s="44" t="s">
        <v>57</v>
      </c>
    </row>
    <row r="42" spans="2:11" ht="15" customHeight="1" x14ac:dyDescent="0.25">
      <c r="B42" s="68"/>
      <c r="C42" s="69"/>
      <c r="D42" s="13">
        <v>2</v>
      </c>
      <c r="E42" s="43" t="s">
        <v>29</v>
      </c>
      <c r="F42" s="70" t="s">
        <v>20</v>
      </c>
      <c r="G42" s="71"/>
      <c r="H42" s="72"/>
      <c r="I42" s="44" t="s">
        <v>57</v>
      </c>
    </row>
    <row r="43" spans="2:11" x14ac:dyDescent="0.25">
      <c r="B43" s="68"/>
      <c r="C43" s="69"/>
      <c r="D43" s="13">
        <v>1</v>
      </c>
      <c r="E43" s="43" t="s">
        <v>29</v>
      </c>
      <c r="F43" s="70" t="s">
        <v>23</v>
      </c>
      <c r="G43" s="71"/>
      <c r="H43" s="72"/>
      <c r="I43" s="44" t="s">
        <v>57</v>
      </c>
    </row>
    <row r="44" spans="2:11" ht="15.75" thickBot="1" x14ac:dyDescent="0.3">
      <c r="B44" s="85"/>
      <c r="C44" s="86"/>
      <c r="D44" s="20">
        <v>12</v>
      </c>
      <c r="E44" s="145" t="s">
        <v>29</v>
      </c>
      <c r="F44" s="146" t="s">
        <v>9</v>
      </c>
      <c r="G44" s="147"/>
      <c r="H44" s="148"/>
      <c r="I44" s="149" t="s">
        <v>58</v>
      </c>
    </row>
    <row r="45" spans="2:11" ht="19.5" customHeight="1" thickBot="1" x14ac:dyDescent="0.3">
      <c r="B45" s="9"/>
      <c r="C45" s="10"/>
      <c r="D45" s="45">
        <v>10</v>
      </c>
      <c r="E45" s="46" t="s">
        <v>36</v>
      </c>
      <c r="F45" s="137" t="s">
        <v>59</v>
      </c>
      <c r="G45" s="138"/>
      <c r="H45" s="138"/>
      <c r="I45" s="139"/>
    </row>
    <row r="46" spans="2:11" x14ac:dyDescent="0.25">
      <c r="B46" s="50" t="s">
        <v>63</v>
      </c>
      <c r="C46" s="51"/>
      <c r="D46" s="54">
        <v>1</v>
      </c>
      <c r="E46" s="54" t="s">
        <v>60</v>
      </c>
      <c r="F46" s="57" t="s">
        <v>61</v>
      </c>
      <c r="G46" s="58"/>
      <c r="H46" s="58"/>
      <c r="I46" s="59"/>
    </row>
    <row r="47" spans="2:11" x14ac:dyDescent="0.25">
      <c r="B47" s="50"/>
      <c r="C47" s="51"/>
      <c r="D47" s="55"/>
      <c r="E47" s="55"/>
      <c r="F47" s="60"/>
      <c r="G47" s="61"/>
      <c r="H47" s="61"/>
      <c r="I47" s="62"/>
    </row>
    <row r="48" spans="2:11" ht="50.25" customHeight="1" thickBot="1" x14ac:dyDescent="0.3">
      <c r="B48" s="50"/>
      <c r="C48" s="51"/>
      <c r="D48" s="56"/>
      <c r="E48" s="56"/>
      <c r="F48" s="63"/>
      <c r="G48" s="64"/>
      <c r="H48" s="64"/>
      <c r="I48" s="65"/>
    </row>
    <row r="49" spans="2:9" ht="50.25" customHeight="1" x14ac:dyDescent="0.25">
      <c r="B49" s="50"/>
      <c r="C49" s="51"/>
      <c r="D49" s="54">
        <v>1</v>
      </c>
      <c r="E49" s="54" t="s">
        <v>60</v>
      </c>
      <c r="F49" s="150" t="s">
        <v>62</v>
      </c>
      <c r="G49" s="151"/>
      <c r="H49" s="151"/>
      <c r="I49" s="152"/>
    </row>
    <row r="50" spans="2:9" x14ac:dyDescent="0.25">
      <c r="B50" s="50"/>
      <c r="C50" s="51"/>
      <c r="D50" s="55"/>
      <c r="E50" s="55"/>
      <c r="F50" s="153"/>
      <c r="G50" s="154"/>
      <c r="H50" s="154"/>
      <c r="I50" s="155"/>
    </row>
    <row r="51" spans="2:9" x14ac:dyDescent="0.25">
      <c r="B51" s="50"/>
      <c r="C51" s="51"/>
      <c r="D51" s="55"/>
      <c r="E51" s="55"/>
      <c r="F51" s="153"/>
      <c r="G51" s="154"/>
      <c r="H51" s="154"/>
      <c r="I51" s="155"/>
    </row>
    <row r="52" spans="2:9" ht="15.75" thickBot="1" x14ac:dyDescent="0.3">
      <c r="B52" s="52"/>
      <c r="C52" s="53"/>
      <c r="D52" s="56"/>
      <c r="E52" s="56"/>
      <c r="F52" s="156"/>
      <c r="G52" s="157"/>
      <c r="H52" s="157"/>
      <c r="I52" s="158"/>
    </row>
  </sheetData>
  <mergeCells count="56">
    <mergeCell ref="Q3:R3"/>
    <mergeCell ref="C4:I4"/>
    <mergeCell ref="B5:I5"/>
    <mergeCell ref="D49:D52"/>
    <mergeCell ref="E49:E52"/>
    <mergeCell ref="F49:I52"/>
    <mergeCell ref="B9:C9"/>
    <mergeCell ref="D9:I9"/>
    <mergeCell ref="B3:I3"/>
    <mergeCell ref="M3:N3"/>
    <mergeCell ref="O3:P3"/>
    <mergeCell ref="B6:I6"/>
    <mergeCell ref="B7:C7"/>
    <mergeCell ref="D7:I7"/>
    <mergeCell ref="B8:C8"/>
    <mergeCell ref="D8:I8"/>
    <mergeCell ref="B10:C10"/>
    <mergeCell ref="D10:I10"/>
    <mergeCell ref="B11:C16"/>
    <mergeCell ref="D11:I11"/>
    <mergeCell ref="D12:I12"/>
    <mergeCell ref="D13:I13"/>
    <mergeCell ref="D14:I14"/>
    <mergeCell ref="D15:I15"/>
    <mergeCell ref="D16:I16"/>
    <mergeCell ref="B17:C22"/>
    <mergeCell ref="F17:I17"/>
    <mergeCell ref="F18:I18"/>
    <mergeCell ref="F19:I19"/>
    <mergeCell ref="F20:I20"/>
    <mergeCell ref="F21:I21"/>
    <mergeCell ref="F22:I22"/>
    <mergeCell ref="B37:C38"/>
    <mergeCell ref="B23:C23"/>
    <mergeCell ref="F23:I23"/>
    <mergeCell ref="B24:C26"/>
    <mergeCell ref="F24:I24"/>
    <mergeCell ref="F25:I25"/>
    <mergeCell ref="F26:I26"/>
    <mergeCell ref="B27:C28"/>
    <mergeCell ref="F27:I27"/>
    <mergeCell ref="F28:I28"/>
    <mergeCell ref="B29:C35"/>
    <mergeCell ref="B36:C36"/>
    <mergeCell ref="B39:C44"/>
    <mergeCell ref="F39:H39"/>
    <mergeCell ref="F40:H40"/>
    <mergeCell ref="F41:H41"/>
    <mergeCell ref="F42:H42"/>
    <mergeCell ref="F43:H43"/>
    <mergeCell ref="F44:H44"/>
    <mergeCell ref="F45:I45"/>
    <mergeCell ref="B46:C52"/>
    <mergeCell ref="D46:D48"/>
    <mergeCell ref="E46:E48"/>
    <mergeCell ref="F46:I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Vera</dc:creator>
  <cp:lastModifiedBy>Sebastian Vera</cp:lastModifiedBy>
  <dcterms:created xsi:type="dcterms:W3CDTF">2023-04-06T19:57:51Z</dcterms:created>
  <dcterms:modified xsi:type="dcterms:W3CDTF">2023-04-06T20:04:04Z</dcterms:modified>
</cp:coreProperties>
</file>